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売上計算" sheetId="1" r:id="rId1"/>
  </sheets>
  <calcPr calcId="145621"/>
</workbook>
</file>

<file path=xl/calcChain.xml><?xml version="1.0" encoding="utf-8"?>
<calcChain xmlns="http://schemas.openxmlformats.org/spreadsheetml/2006/main">
  <c r="I32" i="1" l="1"/>
  <c r="I33" i="1"/>
  <c r="C22" i="1"/>
  <c r="C23" i="1" s="1"/>
  <c r="C24" i="1" s="1"/>
  <c r="C25" i="1" s="1"/>
  <c r="D22" i="1"/>
  <c r="D23" i="1" s="1"/>
  <c r="D24" i="1" s="1"/>
  <c r="E22" i="1"/>
  <c r="E23" i="1" s="1"/>
  <c r="E24" i="1" s="1"/>
  <c r="F22" i="1"/>
  <c r="F23" i="1" s="1"/>
  <c r="F24" i="1" s="1"/>
  <c r="C27" i="1" l="1"/>
  <c r="C28" i="1" s="1"/>
  <c r="E25" i="1"/>
  <c r="G22" i="1"/>
  <c r="G23" i="1" s="1"/>
  <c r="G24" i="1" s="1"/>
  <c r="H22" i="1"/>
  <c r="H23" i="1" s="1"/>
  <c r="H24" i="1" s="1"/>
  <c r="I22" i="1"/>
  <c r="I23" i="1" s="1"/>
  <c r="I24" i="1" s="1"/>
  <c r="J22" i="1"/>
  <c r="J23" i="1" s="1"/>
  <c r="J24" i="1" s="1"/>
  <c r="C33" i="1" l="1"/>
  <c r="C31" i="1"/>
  <c r="C32" i="1"/>
  <c r="E27" i="1"/>
  <c r="E28" i="1"/>
  <c r="G25" i="1"/>
  <c r="I25" i="1"/>
  <c r="E32" i="1" l="1"/>
  <c r="E33" i="1"/>
  <c r="E31" i="1"/>
  <c r="G27" i="1"/>
  <c r="G28" i="1" s="1"/>
  <c r="I27" i="1"/>
  <c r="I28" i="1" s="1"/>
  <c r="G31" i="1" l="1"/>
  <c r="G32" i="1"/>
  <c r="G33" i="1"/>
  <c r="I31" i="1"/>
</calcChain>
</file>

<file path=xl/sharedStrings.xml><?xml version="1.0" encoding="utf-8"?>
<sst xmlns="http://schemas.openxmlformats.org/spreadsheetml/2006/main" count="85" uniqueCount="68">
  <si>
    <t>（2ｈ～）</t>
    <phoneticPr fontId="2"/>
  </si>
  <si>
    <t>（1～2ｈ）</t>
    <phoneticPr fontId="2"/>
  </si>
  <si>
    <t>延長支援加算
（日）（～１ｈ）</t>
    <rPh sb="0" eb="2">
      <t>エンチョウ</t>
    </rPh>
    <rPh sb="2" eb="4">
      <t>シエン</t>
    </rPh>
    <rPh sb="4" eb="6">
      <t>カサン</t>
    </rPh>
    <rPh sb="8" eb="9">
      <t>ニチ</t>
    </rPh>
    <phoneticPr fontId="2"/>
  </si>
  <si>
    <t>ハ</t>
    <phoneticPr fontId="2"/>
  </si>
  <si>
    <t>ロ</t>
    <phoneticPr fontId="2"/>
  </si>
  <si>
    <t>看護職員加配（イ）</t>
    <rPh sb="0" eb="2">
      <t>カンゴ</t>
    </rPh>
    <rPh sb="2" eb="4">
      <t>ショクイン</t>
    </rPh>
    <rPh sb="4" eb="6">
      <t>カハイ</t>
    </rPh>
    <phoneticPr fontId="2"/>
  </si>
  <si>
    <t>関係機関連携加算（月１）</t>
    <rPh sb="0" eb="2">
      <t>カンケイ</t>
    </rPh>
    <rPh sb="2" eb="4">
      <t>キカン</t>
    </rPh>
    <rPh sb="4" eb="6">
      <t>レンケイ</t>
    </rPh>
    <rPh sb="6" eb="8">
      <t>カサン</t>
    </rPh>
    <rPh sb="9" eb="10">
      <t>ツキ</t>
    </rPh>
    <phoneticPr fontId="2"/>
  </si>
  <si>
    <t>強度行動障害児支援加算</t>
    <rPh sb="0" eb="2">
      <t>キョウド</t>
    </rPh>
    <rPh sb="2" eb="4">
      <t>コウドウ</t>
    </rPh>
    <rPh sb="4" eb="6">
      <t>ショウガイ</t>
    </rPh>
    <rPh sb="6" eb="7">
      <t>ジ</t>
    </rPh>
    <rPh sb="7" eb="9">
      <t>シエン</t>
    </rPh>
    <rPh sb="9" eb="11">
      <t>カサン</t>
    </rPh>
    <phoneticPr fontId="2"/>
  </si>
  <si>
    <t>特別支援加算（日）</t>
    <rPh sb="0" eb="2">
      <t>トクベツ</t>
    </rPh>
    <rPh sb="2" eb="4">
      <t>シエン</t>
    </rPh>
    <rPh sb="4" eb="6">
      <t>カサン</t>
    </rPh>
    <rPh sb="7" eb="8">
      <t>ニチ</t>
    </rPh>
    <phoneticPr fontId="2"/>
  </si>
  <si>
    <t>欠席時対応加算（月4）</t>
    <rPh sb="0" eb="2">
      <t>ケッセキ</t>
    </rPh>
    <rPh sb="2" eb="3">
      <t>ジ</t>
    </rPh>
    <rPh sb="3" eb="5">
      <t>タイオウ</t>
    </rPh>
    <rPh sb="5" eb="7">
      <t>カサン</t>
    </rPh>
    <rPh sb="8" eb="9">
      <t>ツキ</t>
    </rPh>
    <phoneticPr fontId="2"/>
  </si>
  <si>
    <t>Ⅲ</t>
    <phoneticPr fontId="2"/>
  </si>
  <si>
    <t>Ⅱ</t>
    <phoneticPr fontId="2"/>
  </si>
  <si>
    <t>福祉専門職員等配置Ⅰ（日）</t>
    <rPh sb="0" eb="2">
      <t>フクシ</t>
    </rPh>
    <rPh sb="2" eb="4">
      <t>センモン</t>
    </rPh>
    <rPh sb="4" eb="6">
      <t>ショクイン</t>
    </rPh>
    <rPh sb="6" eb="7">
      <t>トウ</t>
    </rPh>
    <rPh sb="7" eb="9">
      <t>ハイチ</t>
    </rPh>
    <rPh sb="11" eb="12">
      <t>ニチ</t>
    </rPh>
    <phoneticPr fontId="2"/>
  </si>
  <si>
    <t>利用者負担上限額管理（月1）</t>
    <rPh sb="0" eb="3">
      <t>リヨウシャ</t>
    </rPh>
    <rPh sb="3" eb="5">
      <t>フタン</t>
    </rPh>
    <rPh sb="5" eb="7">
      <t>ジョウゲン</t>
    </rPh>
    <rPh sb="7" eb="8">
      <t>ガク</t>
    </rPh>
    <rPh sb="8" eb="10">
      <t>カンリ</t>
    </rPh>
    <rPh sb="11" eb="12">
      <t>ツキ</t>
    </rPh>
    <phoneticPr fontId="2"/>
  </si>
  <si>
    <t>1h以上</t>
    <rPh sb="2" eb="4">
      <t>イジョウ</t>
    </rPh>
    <phoneticPr fontId="2"/>
  </si>
  <si>
    <t>訪問支援特別加算
（月2）（～1ｈ）</t>
    <rPh sb="0" eb="2">
      <t>ホウモン</t>
    </rPh>
    <rPh sb="2" eb="4">
      <t>シエン</t>
    </rPh>
    <rPh sb="4" eb="6">
      <t>トクベツ</t>
    </rPh>
    <rPh sb="6" eb="8">
      <t>カサン</t>
    </rPh>
    <rPh sb="10" eb="11">
      <t>ツキ</t>
    </rPh>
    <phoneticPr fontId="2"/>
  </si>
  <si>
    <t>（1h以上）</t>
    <rPh sb="3" eb="5">
      <t>イジョウ</t>
    </rPh>
    <phoneticPr fontId="2"/>
  </si>
  <si>
    <t>事業所内相談支援加算（月1）(～1h)</t>
    <rPh sb="0" eb="3">
      <t>ジギョウショ</t>
    </rPh>
    <rPh sb="3" eb="4">
      <t>ナイ</t>
    </rPh>
    <rPh sb="4" eb="6">
      <t>ソウダン</t>
    </rPh>
    <rPh sb="6" eb="8">
      <t>シエン</t>
    </rPh>
    <rPh sb="8" eb="10">
      <t>カサン</t>
    </rPh>
    <rPh sb="11" eb="12">
      <t>ツキ</t>
    </rPh>
    <phoneticPr fontId="2"/>
  </si>
  <si>
    <t>その他の従業者</t>
    <rPh sb="2" eb="3">
      <t>タ</t>
    </rPh>
    <rPh sb="4" eb="7">
      <t>ジュウギョウシャ</t>
    </rPh>
    <phoneticPr fontId="2"/>
  </si>
  <si>
    <t>児童指導員等</t>
    <rPh sb="0" eb="2">
      <t>ジドウ</t>
    </rPh>
    <rPh sb="2" eb="5">
      <t>シドウイン</t>
    </rPh>
    <rPh sb="5" eb="6">
      <t>トウ</t>
    </rPh>
    <phoneticPr fontId="2"/>
  </si>
  <si>
    <t>理学療法士等</t>
    <rPh sb="0" eb="2">
      <t>リガク</t>
    </rPh>
    <rPh sb="2" eb="5">
      <t>リョウホウシ</t>
    </rPh>
    <rPh sb="5" eb="6">
      <t>トウ</t>
    </rPh>
    <phoneticPr fontId="2"/>
  </si>
  <si>
    <t>10名</t>
    <rPh sb="2" eb="3">
      <t>メイ</t>
    </rPh>
    <phoneticPr fontId="2"/>
  </si>
  <si>
    <t>指導員加配加算（日）</t>
    <rPh sb="0" eb="3">
      <t>シドウイン</t>
    </rPh>
    <rPh sb="3" eb="5">
      <t>カハイ</t>
    </rPh>
    <rPh sb="5" eb="7">
      <t>カサン</t>
    </rPh>
    <rPh sb="8" eb="9">
      <t>ニチ</t>
    </rPh>
    <phoneticPr fontId="2"/>
  </si>
  <si>
    <t>区2・3時間未満</t>
    <rPh sb="0" eb="1">
      <t>ク</t>
    </rPh>
    <rPh sb="4" eb="6">
      <t>ジカン</t>
    </rPh>
    <rPh sb="6" eb="8">
      <t>ミマン</t>
    </rPh>
    <phoneticPr fontId="2"/>
  </si>
  <si>
    <t>区分２・3時間以上</t>
    <rPh sb="0" eb="2">
      <t>クブン</t>
    </rPh>
    <rPh sb="5" eb="7">
      <t>ジカン</t>
    </rPh>
    <rPh sb="7" eb="9">
      <t>イジョウ</t>
    </rPh>
    <phoneticPr fontId="2"/>
  </si>
  <si>
    <t>稼働率</t>
    <rPh sb="0" eb="2">
      <t>カドウ</t>
    </rPh>
    <rPh sb="2" eb="3">
      <t>リツ</t>
    </rPh>
    <phoneticPr fontId="2"/>
  </si>
  <si>
    <t>区分１・3時間未満</t>
    <rPh sb="0" eb="2">
      <t>クブン</t>
    </rPh>
    <rPh sb="5" eb="7">
      <t>ジカン</t>
    </rPh>
    <rPh sb="7" eb="9">
      <t>ミマン</t>
    </rPh>
    <phoneticPr fontId="2"/>
  </si>
  <si>
    <t>区分1・3時間以上</t>
    <rPh sb="0" eb="2">
      <t>クブン</t>
    </rPh>
    <rPh sb="5" eb="7">
      <t>ジカン</t>
    </rPh>
    <rPh sb="7" eb="9">
      <t>イジョウ</t>
    </rPh>
    <phoneticPr fontId="2"/>
  </si>
  <si>
    <t>総額</t>
    <rPh sb="0" eb="2">
      <t>ソウガク</t>
    </rPh>
    <phoneticPr fontId="2"/>
  </si>
  <si>
    <t>処遇改善給付金</t>
    <rPh sb="0" eb="2">
      <t>ショグウ</t>
    </rPh>
    <rPh sb="2" eb="4">
      <t>カイゼン</t>
    </rPh>
    <rPh sb="4" eb="7">
      <t>キュウフキン</t>
    </rPh>
    <phoneticPr fontId="2"/>
  </si>
  <si>
    <t>処遇改善Ⅰ</t>
    <rPh sb="0" eb="2">
      <t>ショグウ</t>
    </rPh>
    <rPh sb="2" eb="4">
      <t>カイゼン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</si>
  <si>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</si>
  <si>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</si>
  <si>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総給付金額/月</t>
    <rPh sb="0" eb="1">
      <t>ソウ</t>
    </rPh>
    <rPh sb="1" eb="3">
      <t>キュウフ</t>
    </rPh>
    <rPh sb="3" eb="5">
      <t>キンガク</t>
    </rPh>
    <rPh sb="6" eb="7">
      <t>ツキ</t>
    </rPh>
    <phoneticPr fontId="2"/>
  </si>
  <si>
    <t>平日/休日</t>
    <rPh sb="0" eb="2">
      <t>ヘイジツ</t>
    </rPh>
    <rPh sb="3" eb="5">
      <t>キュウジツ</t>
    </rPh>
    <phoneticPr fontId="2"/>
  </si>
  <si>
    <t>月稼働日数の合計単価</t>
    <rPh sb="0" eb="1">
      <t>ツキ</t>
    </rPh>
    <rPh sb="1" eb="3">
      <t>カドウ</t>
    </rPh>
    <rPh sb="3" eb="5">
      <t>ニッスウ</t>
    </rPh>
    <rPh sb="6" eb="8">
      <t>ゴウケイ</t>
    </rPh>
    <rPh sb="8" eb="10">
      <t>タンカ</t>
    </rPh>
    <phoneticPr fontId="2"/>
  </si>
  <si>
    <t>利用者数/日</t>
    <rPh sb="0" eb="3">
      <t>リヨウシャ</t>
    </rPh>
    <rPh sb="3" eb="4">
      <t>スウ</t>
    </rPh>
    <rPh sb="5" eb="6">
      <t>ニチ</t>
    </rPh>
    <phoneticPr fontId="2"/>
  </si>
  <si>
    <t>給付/1人あたり</t>
    <rPh sb="0" eb="2">
      <t>キュウフ</t>
    </rPh>
    <rPh sb="4" eb="5">
      <t>リ</t>
    </rPh>
    <phoneticPr fontId="2"/>
  </si>
  <si>
    <t>特別支援加算/日</t>
    <rPh sb="0" eb="2">
      <t>トクベツ</t>
    </rPh>
    <rPh sb="2" eb="4">
      <t>シエン</t>
    </rPh>
    <rPh sb="4" eb="6">
      <t>カサン</t>
    </rPh>
    <rPh sb="7" eb="8">
      <t>ニチ</t>
    </rPh>
    <phoneticPr fontId="2"/>
  </si>
  <si>
    <t>その他の加算</t>
    <rPh sb="2" eb="3">
      <t>タ</t>
    </rPh>
    <rPh sb="4" eb="6">
      <t>カサン</t>
    </rPh>
    <phoneticPr fontId="2"/>
  </si>
  <si>
    <t>Ⅰ、Ⅱ、Ⅲ</t>
    <phoneticPr fontId="2"/>
  </si>
  <si>
    <t>福祉専門職員等配置</t>
    <rPh sb="0" eb="2">
      <t>フクシ</t>
    </rPh>
    <rPh sb="2" eb="4">
      <t>センモン</t>
    </rPh>
    <rPh sb="4" eb="6">
      <t>ショクイン</t>
    </rPh>
    <rPh sb="6" eb="7">
      <t>トウ</t>
    </rPh>
    <rPh sb="7" eb="9">
      <t>ハイチ</t>
    </rPh>
    <phoneticPr fontId="2"/>
  </si>
  <si>
    <t>加算Ⅱ/日</t>
    <rPh sb="0" eb="2">
      <t>カサン</t>
    </rPh>
    <rPh sb="4" eb="5">
      <t>ニチ</t>
    </rPh>
    <phoneticPr fontId="2"/>
  </si>
  <si>
    <t>加算Ⅰ/日</t>
    <rPh sb="0" eb="2">
      <t>カサン</t>
    </rPh>
    <rPh sb="4" eb="5">
      <t>ニチ</t>
    </rPh>
    <phoneticPr fontId="2"/>
  </si>
  <si>
    <t>指導員加配</t>
    <rPh sb="0" eb="2">
      <t>シドウ</t>
    </rPh>
    <rPh sb="2" eb="3">
      <t>イン</t>
    </rPh>
    <rPh sb="3" eb="5">
      <t>カハイ</t>
    </rPh>
    <phoneticPr fontId="2"/>
  </si>
  <si>
    <t>単位/日</t>
    <rPh sb="0" eb="2">
      <t>タンイ</t>
    </rPh>
    <rPh sb="3" eb="4">
      <t>ニチ</t>
    </rPh>
    <phoneticPr fontId="2"/>
  </si>
  <si>
    <t>有資格者</t>
    <rPh sb="0" eb="4">
      <t>ユウシカクシャ</t>
    </rPh>
    <phoneticPr fontId="2"/>
  </si>
  <si>
    <t>基本単価</t>
    <rPh sb="0" eb="2">
      <t>キホン</t>
    </rPh>
    <rPh sb="2" eb="4">
      <t>タンカ</t>
    </rPh>
    <phoneticPr fontId="2"/>
  </si>
  <si>
    <t>定員10名</t>
    <rPh sb="0" eb="2">
      <t>テイイン</t>
    </rPh>
    <rPh sb="4" eb="5">
      <t>メイ</t>
    </rPh>
    <phoneticPr fontId="2"/>
  </si>
  <si>
    <t>開所（平日/休日）</t>
    <rPh sb="0" eb="2">
      <t>カイショ</t>
    </rPh>
    <rPh sb="3" eb="5">
      <t>ヘイジツ</t>
    </rPh>
    <rPh sb="6" eb="8">
      <t>キュウジツ</t>
    </rPh>
    <phoneticPr fontId="2"/>
  </si>
  <si>
    <t>項目</t>
    <rPh sb="0" eb="2">
      <t>コウモク</t>
    </rPh>
    <phoneticPr fontId="2"/>
  </si>
  <si>
    <t>休日</t>
    <rPh sb="0" eb="2">
      <t>キュウジツ</t>
    </rPh>
    <phoneticPr fontId="2"/>
  </si>
  <si>
    <t>平日</t>
    <rPh sb="0" eb="2">
      <t>ヘイジツ</t>
    </rPh>
    <phoneticPr fontId="2"/>
  </si>
  <si>
    <t>地域単価</t>
    <rPh sb="0" eb="2">
      <t>チイキ</t>
    </rPh>
    <rPh sb="2" eb="4">
      <t>タンカ</t>
    </rPh>
    <phoneticPr fontId="2"/>
  </si>
  <si>
    <t>売上最大額の計算</t>
    <phoneticPr fontId="2"/>
  </si>
  <si>
    <t>月26日開所　（月～土開所）　日々定員10名</t>
    <rPh sb="0" eb="1">
      <t>ツキ</t>
    </rPh>
    <rPh sb="3" eb="4">
      <t>ニチ</t>
    </rPh>
    <rPh sb="4" eb="6">
      <t>カイショ</t>
    </rPh>
    <rPh sb="8" eb="9">
      <t>ゲツ</t>
    </rPh>
    <rPh sb="10" eb="11">
      <t>ツチ</t>
    </rPh>
    <rPh sb="11" eb="13">
      <t>カイショ</t>
    </rPh>
    <rPh sb="15" eb="17">
      <t>ヒビ</t>
    </rPh>
    <rPh sb="17" eb="19">
      <t>テイイン</t>
    </rPh>
    <rPh sb="21" eb="22">
      <t>メイ</t>
    </rPh>
    <phoneticPr fontId="2"/>
  </si>
  <si>
    <t>区分２</t>
    <rPh sb="0" eb="2">
      <t>クブン</t>
    </rPh>
    <phoneticPr fontId="2"/>
  </si>
  <si>
    <t>3時間規定…平日のみ対象（祝日は6時間未満短時間利用減算の継続）</t>
    <rPh sb="1" eb="3">
      <t>ジカン</t>
    </rPh>
    <rPh sb="3" eb="5">
      <t>キテイ</t>
    </rPh>
    <rPh sb="6" eb="8">
      <t>ヘイジツ</t>
    </rPh>
    <rPh sb="10" eb="12">
      <t>タイショウ</t>
    </rPh>
    <rPh sb="13" eb="15">
      <t>シュクジツ</t>
    </rPh>
    <rPh sb="17" eb="19">
      <t>ジカン</t>
    </rPh>
    <rPh sb="19" eb="21">
      <t>ミマン</t>
    </rPh>
    <rPh sb="21" eb="24">
      <t>タンジカン</t>
    </rPh>
    <rPh sb="24" eb="26">
      <t>リヨウ</t>
    </rPh>
    <rPh sb="26" eb="28">
      <t>ゲンサン</t>
    </rPh>
    <rPh sb="29" eb="31">
      <t>ケイゾク</t>
    </rPh>
    <phoneticPr fontId="2"/>
  </si>
  <si>
    <t>区分１</t>
    <rPh sb="0" eb="2">
      <t>クブン</t>
    </rPh>
    <phoneticPr fontId="2"/>
  </si>
  <si>
    <t>区分１…市町村判定点数13点以上の児童が全体の50％以上の場合</t>
    <rPh sb="0" eb="2">
      <t>クブン</t>
    </rPh>
    <rPh sb="4" eb="7">
      <t>シチョウソン</t>
    </rPh>
    <rPh sb="7" eb="9">
      <t>ハンテイ</t>
    </rPh>
    <rPh sb="9" eb="11">
      <t>テンスウ</t>
    </rPh>
    <rPh sb="13" eb="14">
      <t>テン</t>
    </rPh>
    <rPh sb="14" eb="16">
      <t>イジョウ</t>
    </rPh>
    <rPh sb="17" eb="19">
      <t>ジドウ</t>
    </rPh>
    <rPh sb="20" eb="22">
      <t>ゼンタイ</t>
    </rPh>
    <rPh sb="26" eb="28">
      <t>イジョウ</t>
    </rPh>
    <rPh sb="29" eb="31">
      <t>バアイ</t>
    </rPh>
    <phoneticPr fontId="2"/>
  </si>
  <si>
    <t>-</t>
    <phoneticPr fontId="2"/>
  </si>
  <si>
    <t>3時間未満</t>
    <rPh sb="1" eb="3">
      <t>ジカン</t>
    </rPh>
    <rPh sb="3" eb="5">
      <t>ミマン</t>
    </rPh>
    <phoneticPr fontId="2"/>
  </si>
  <si>
    <t>3時間以上</t>
    <rPh sb="1" eb="3">
      <t>ジカン</t>
    </rPh>
    <rPh sb="3" eb="5">
      <t>イジョウ</t>
    </rPh>
    <phoneticPr fontId="2"/>
  </si>
  <si>
    <t>類型</t>
    <rPh sb="0" eb="2">
      <t>ルイケイ</t>
    </rPh>
    <phoneticPr fontId="2"/>
  </si>
  <si>
    <t>放課後等デイサービス基本単価について</t>
    <rPh sb="0" eb="3">
      <t>ホウカゴ</t>
    </rPh>
    <rPh sb="3" eb="4">
      <t>トウ</t>
    </rPh>
    <rPh sb="10" eb="12">
      <t>キホン</t>
    </rPh>
    <rPh sb="12" eb="14">
      <t>タンカ</t>
    </rPh>
    <phoneticPr fontId="2"/>
  </si>
  <si>
    <t>給付金計算（単月）</t>
    <rPh sb="0" eb="2">
      <t>キュウフ</t>
    </rPh>
    <rPh sb="2" eb="3">
      <t>キン</t>
    </rPh>
    <rPh sb="3" eb="5">
      <t>ケイサン</t>
    </rPh>
    <rPh sb="6" eb="8">
      <t>タンゲツ</t>
    </rPh>
    <phoneticPr fontId="2"/>
  </si>
  <si>
    <t>加算の参考</t>
    <rPh sb="0" eb="2">
      <t>カサン</t>
    </rPh>
    <rPh sb="3" eb="5">
      <t>サンコウ</t>
    </rPh>
    <phoneticPr fontId="2"/>
  </si>
  <si>
    <t>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</si>
</sst>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.0_ "/>
    <numFmt numFmtId="178" formatCode="#,##0.000_ "/>
    <numFmt numFmtId="179" formatCode="#,##0.00_ "/>
  </numFmts>
  <fonts count="9" x14ac:knownFonts="1">
    <font>
      <sz val="11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rgb="FFFF0000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left" vertical="center" wrapText="1"/>
    </xf>
    <xf numFmtId="176" fontId="1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/>
    </xf>
    <xf numFmtId="176" fontId="1" fillId="3" borderId="1" xfId="0" applyNumberFormat="1" applyFont="1" applyFill="1" applyBorder="1" applyAlignment="1">
      <alignment horizontal="center" vertical="center"/>
    </xf>
    <xf numFmtId="176" fontId="1" fillId="2" borderId="0" xfId="0" applyNumberFormat="1" applyFont="1" applyFill="1" applyAlignment="1">
      <alignment vertical="center"/>
    </xf>
    <xf numFmtId="176" fontId="1" fillId="2" borderId="0" xfId="0" applyNumberFormat="1" applyFont="1" applyFill="1" applyAlignment="1">
      <alignment horizontal="left" vertical="center"/>
    </xf>
    <xf numFmtId="176" fontId="5" fillId="0" borderId="3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vertical="center"/>
    </xf>
    <xf numFmtId="176" fontId="1" fillId="0" borderId="3" xfId="0" applyNumberFormat="1" applyFont="1" applyBorder="1" applyAlignment="1">
      <alignment horizontal="center" vertical="center"/>
    </xf>
    <xf numFmtId="176" fontId="5" fillId="4" borderId="3" xfId="0" applyNumberFormat="1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vertical="center" wrapText="1"/>
    </xf>
    <xf numFmtId="176" fontId="7" fillId="0" borderId="3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left" vertical="center"/>
    </xf>
    <xf numFmtId="176" fontId="8" fillId="0" borderId="1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left" vertical="center" wrapText="1"/>
    </xf>
    <xf numFmtId="176" fontId="3" fillId="0" borderId="3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7" fontId="1" fillId="0" borderId="3" xfId="0" applyNumberFormat="1" applyFont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176" fontId="1" fillId="2" borderId="3" xfId="0" applyNumberFormat="1" applyFont="1" applyFill="1" applyBorder="1" applyAlignment="1">
      <alignment vertical="center"/>
    </xf>
    <xf numFmtId="176" fontId="1" fillId="2" borderId="1" xfId="0" applyNumberFormat="1" applyFont="1" applyFill="1" applyBorder="1" applyAlignment="1">
      <alignment vertical="center"/>
    </xf>
    <xf numFmtId="176" fontId="1" fillId="2" borderId="4" xfId="0" applyNumberFormat="1" applyFont="1" applyFill="1" applyBorder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176" fontId="1" fillId="2" borderId="4" xfId="0" applyNumberFormat="1" applyFont="1" applyFill="1" applyBorder="1" applyAlignment="1">
      <alignment horizontal="center" vertical="center"/>
    </xf>
    <xf numFmtId="176" fontId="1" fillId="3" borderId="1" xfId="0" applyNumberFormat="1" applyFont="1" applyFill="1" applyBorder="1" applyAlignment="1">
      <alignment horizontal="center" vertical="center"/>
    </xf>
    <xf numFmtId="176" fontId="1" fillId="3" borderId="3" xfId="0" applyNumberFormat="1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176" fontId="3" fillId="3" borderId="3" xfId="0" applyNumberFormat="1" applyFont="1" applyFill="1" applyBorder="1" applyAlignment="1">
      <alignment horizontal="center" vertical="center"/>
    </xf>
    <xf numFmtId="176" fontId="3" fillId="3" borderId="2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left" vertical="center"/>
    </xf>
    <xf numFmtId="176" fontId="4" fillId="4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/>
    </xf>
    <xf numFmtId="176" fontId="5" fillId="4" borderId="3" xfId="0" applyNumberFormat="1" applyFont="1" applyFill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178" fontId="1" fillId="0" borderId="3" xfId="0" applyNumberFormat="1" applyFont="1" applyBorder="1" applyAlignment="1">
      <alignment horizontal="center" vertical="center"/>
    </xf>
    <xf numFmtId="178" fontId="1" fillId="0" borderId="2" xfId="0" applyNumberFormat="1" applyFont="1" applyBorder="1" applyAlignment="1">
      <alignment horizontal="center" vertical="center"/>
    </xf>
    <xf numFmtId="176" fontId="4" fillId="4" borderId="3" xfId="0" applyNumberFormat="1" applyFont="1" applyFill="1" applyBorder="1" applyAlignment="1">
      <alignment horizontal="center" vertical="center"/>
    </xf>
    <xf numFmtId="176" fontId="4" fillId="4" borderId="2" xfId="0" applyNumberFormat="1" applyFont="1" applyFill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J58"/>
  <sheetViews>
    <sheetView tabSelected="1" workbookViewId="0">
      <selection activeCell="C13" sqref="C13"/>
    </sheetView>
  </sheetViews>
  <sheetFormatPr defaultRowHeight="12" x14ac:dyDescent="0.15"/>
  <cols>
    <col min="1" max="1" width="21.25" style="3" customWidth="1"/>
    <col min="2" max="2" width="16.625" style="2" customWidth="1"/>
    <col min="3" max="8" width="14.625" style="1" customWidth="1"/>
    <col min="9" max="10" width="13.125" style="1" customWidth="1"/>
    <col min="11" max="16384" width="9" style="1"/>
  </cols>
  <sheetData>
    <row r="1" spans="1:10" x14ac:dyDescent="0.15">
      <c r="A1" s="3" t="s">
        <v>65</v>
      </c>
    </row>
    <row r="3" spans="1:10" x14ac:dyDescent="0.15">
      <c r="A3" s="3" t="s">
        <v>64</v>
      </c>
      <c r="E3" s="14" t="s">
        <v>47</v>
      </c>
      <c r="F3" s="14" t="s">
        <v>52</v>
      </c>
      <c r="G3" s="14"/>
      <c r="H3" s="14" t="s">
        <v>51</v>
      </c>
    </row>
    <row r="4" spans="1:10" x14ac:dyDescent="0.15">
      <c r="A4" s="3" t="s">
        <v>59</v>
      </c>
      <c r="E4" s="14" t="s">
        <v>63</v>
      </c>
      <c r="F4" s="14" t="s">
        <v>62</v>
      </c>
      <c r="G4" s="14" t="s">
        <v>61</v>
      </c>
      <c r="H4" s="19" t="s">
        <v>60</v>
      </c>
    </row>
    <row r="5" spans="1:10" x14ac:dyDescent="0.15">
      <c r="A5" s="3" t="s">
        <v>57</v>
      </c>
      <c r="E5" s="14" t="s">
        <v>58</v>
      </c>
      <c r="F5" s="14">
        <v>656</v>
      </c>
      <c r="G5" s="14">
        <v>645</v>
      </c>
      <c r="H5" s="14">
        <v>787</v>
      </c>
    </row>
    <row r="6" spans="1:10" x14ac:dyDescent="0.15">
      <c r="E6" s="14" t="s">
        <v>56</v>
      </c>
      <c r="F6" s="14">
        <v>609</v>
      </c>
      <c r="G6" s="14">
        <v>596</v>
      </c>
      <c r="H6" s="14">
        <v>726</v>
      </c>
    </row>
    <row r="7" spans="1:10" x14ac:dyDescent="0.15">
      <c r="A7" s="3" t="s">
        <v>55</v>
      </c>
      <c r="C7" s="31"/>
      <c r="D7" s="31"/>
      <c r="E7" s="31"/>
      <c r="F7" s="31"/>
      <c r="G7" s="31"/>
      <c r="H7" s="31"/>
    </row>
    <row r="8" spans="1:10" x14ac:dyDescent="0.15">
      <c r="B8" s="30"/>
      <c r="C8" s="32"/>
      <c r="D8" s="32"/>
      <c r="E8" s="29"/>
      <c r="F8" s="29"/>
      <c r="G8" s="29"/>
      <c r="H8" s="29"/>
      <c r="I8" s="32"/>
      <c r="J8" s="32"/>
    </row>
    <row r="9" spans="1:10" s="2" customFormat="1" ht="18.75" customHeight="1" x14ac:dyDescent="0.15">
      <c r="A9" s="33" t="s">
        <v>54</v>
      </c>
      <c r="B9" s="34"/>
      <c r="C9" s="36" t="s">
        <v>27</v>
      </c>
      <c r="D9" s="37"/>
      <c r="E9" s="36" t="s">
        <v>26</v>
      </c>
      <c r="F9" s="37"/>
      <c r="G9" s="36" t="s">
        <v>24</v>
      </c>
      <c r="H9" s="37"/>
      <c r="I9" s="35" t="s">
        <v>23</v>
      </c>
      <c r="J9" s="35"/>
    </row>
    <row r="10" spans="1:10" s="2" customFormat="1" ht="18.75" customHeight="1" x14ac:dyDescent="0.15">
      <c r="A10" s="28" t="s">
        <v>53</v>
      </c>
      <c r="B10" s="27">
        <v>10</v>
      </c>
      <c r="C10" s="26" t="s">
        <v>52</v>
      </c>
      <c r="D10" s="26" t="s">
        <v>51</v>
      </c>
      <c r="E10" s="26" t="s">
        <v>52</v>
      </c>
      <c r="F10" s="26" t="s">
        <v>51</v>
      </c>
      <c r="G10" s="26" t="s">
        <v>52</v>
      </c>
      <c r="H10" s="26" t="s">
        <v>51</v>
      </c>
      <c r="I10" s="26" t="s">
        <v>52</v>
      </c>
      <c r="J10" s="26" t="s">
        <v>51</v>
      </c>
    </row>
    <row r="11" spans="1:10" x14ac:dyDescent="0.15">
      <c r="A11" s="19" t="s">
        <v>50</v>
      </c>
      <c r="B11" s="25" t="s">
        <v>49</v>
      </c>
      <c r="C11" s="24">
        <v>21</v>
      </c>
      <c r="D11" s="24">
        <v>5</v>
      </c>
      <c r="E11" s="24">
        <v>21</v>
      </c>
      <c r="F11" s="24">
        <v>5</v>
      </c>
      <c r="G11" s="24">
        <v>21</v>
      </c>
      <c r="H11" s="24">
        <v>5</v>
      </c>
      <c r="I11" s="24">
        <v>21</v>
      </c>
      <c r="J11" s="24">
        <v>5</v>
      </c>
    </row>
    <row r="12" spans="1:10" x14ac:dyDescent="0.15">
      <c r="A12" s="19" t="s">
        <v>48</v>
      </c>
      <c r="B12" s="23" t="s">
        <v>47</v>
      </c>
      <c r="C12" s="14">
        <v>656</v>
      </c>
      <c r="D12" s="14">
        <v>787</v>
      </c>
      <c r="E12" s="14">
        <v>645</v>
      </c>
      <c r="F12" s="14">
        <v>787</v>
      </c>
      <c r="G12" s="14">
        <v>609</v>
      </c>
      <c r="H12" s="14">
        <v>726</v>
      </c>
      <c r="I12" s="14">
        <v>596</v>
      </c>
      <c r="J12" s="14">
        <v>726</v>
      </c>
    </row>
    <row r="13" spans="1:10" x14ac:dyDescent="0.15">
      <c r="A13" s="22" t="s">
        <v>46</v>
      </c>
      <c r="B13" s="21" t="s">
        <v>45</v>
      </c>
      <c r="C13" s="14">
        <v>9</v>
      </c>
      <c r="D13" s="14">
        <v>12</v>
      </c>
      <c r="E13" s="14">
        <v>9</v>
      </c>
      <c r="F13" s="14">
        <v>12</v>
      </c>
      <c r="G13" s="14">
        <v>9</v>
      </c>
      <c r="H13" s="14">
        <v>12</v>
      </c>
      <c r="I13" s="14">
        <v>9</v>
      </c>
      <c r="J13" s="14">
        <v>12</v>
      </c>
    </row>
    <row r="14" spans="1:10" x14ac:dyDescent="0.15">
      <c r="A14" s="38" t="s">
        <v>44</v>
      </c>
      <c r="B14" s="15" t="s">
        <v>43</v>
      </c>
      <c r="C14" s="14">
        <v>155</v>
      </c>
      <c r="D14" s="14">
        <v>155</v>
      </c>
      <c r="E14" s="14">
        <v>155</v>
      </c>
      <c r="F14" s="14">
        <v>155</v>
      </c>
      <c r="G14" s="14">
        <v>155</v>
      </c>
      <c r="H14" s="14">
        <v>155</v>
      </c>
      <c r="I14" s="14">
        <v>155</v>
      </c>
      <c r="J14" s="14">
        <v>155</v>
      </c>
    </row>
    <row r="15" spans="1:10" ht="13.5" customHeight="1" x14ac:dyDescent="0.15">
      <c r="A15" s="38"/>
      <c r="B15" s="15" t="s">
        <v>42</v>
      </c>
      <c r="C15" s="14">
        <v>91</v>
      </c>
      <c r="D15" s="14">
        <v>91</v>
      </c>
      <c r="E15" s="14">
        <v>91</v>
      </c>
      <c r="F15" s="14">
        <v>91</v>
      </c>
      <c r="G15" s="14" t="s">
        <v>67</v>
      </c>
      <c r="H15" s="14" t="s">
        <v>67</v>
      </c>
      <c r="I15" s="14" t="s">
        <v>67</v>
      </c>
      <c r="J15" s="14" t="s">
        <v>67</v>
      </c>
    </row>
    <row r="16" spans="1:10" x14ac:dyDescent="0.15">
      <c r="A16" s="14" t="s">
        <v>41</v>
      </c>
      <c r="B16" s="15" t="s">
        <v>40</v>
      </c>
      <c r="C16" s="14"/>
      <c r="D16" s="14"/>
      <c r="E16" s="14"/>
      <c r="F16" s="14"/>
      <c r="G16" s="14"/>
      <c r="H16" s="14"/>
      <c r="I16" s="14"/>
      <c r="J16" s="14"/>
    </row>
    <row r="17" spans="1:10" x14ac:dyDescent="0.15">
      <c r="A17" s="38" t="s">
        <v>39</v>
      </c>
      <c r="B17" s="15" t="s">
        <v>38</v>
      </c>
      <c r="C17" s="20"/>
      <c r="D17" s="20"/>
      <c r="E17" s="20"/>
      <c r="F17" s="20"/>
      <c r="G17" s="20"/>
      <c r="H17" s="20"/>
      <c r="I17" s="20"/>
      <c r="J17" s="20"/>
    </row>
    <row r="18" spans="1:10" x14ac:dyDescent="0.15">
      <c r="A18" s="38"/>
      <c r="B18" s="15"/>
      <c r="C18" s="14"/>
      <c r="D18" s="14"/>
      <c r="E18" s="14"/>
      <c r="F18" s="14"/>
      <c r="G18" s="14"/>
      <c r="H18" s="14"/>
      <c r="I18" s="14"/>
      <c r="J18" s="14"/>
    </row>
    <row r="19" spans="1:10" x14ac:dyDescent="0.15">
      <c r="A19" s="38"/>
      <c r="B19" s="15"/>
      <c r="C19" s="14"/>
      <c r="D19" s="14"/>
      <c r="E19" s="14"/>
      <c r="F19" s="14"/>
      <c r="G19" s="14"/>
      <c r="H19" s="14"/>
      <c r="I19" s="14"/>
      <c r="J19" s="14"/>
    </row>
    <row r="20" spans="1:10" x14ac:dyDescent="0.15">
      <c r="A20" s="38"/>
      <c r="B20" s="15"/>
      <c r="C20" s="14"/>
      <c r="D20" s="14"/>
      <c r="E20" s="14"/>
      <c r="F20" s="14"/>
      <c r="G20" s="14"/>
      <c r="H20" s="14"/>
      <c r="I20" s="14"/>
      <c r="J20" s="14"/>
    </row>
    <row r="21" spans="1:10" x14ac:dyDescent="0.15">
      <c r="A21" s="38"/>
      <c r="B21" s="15"/>
      <c r="C21" s="14"/>
      <c r="D21" s="14"/>
      <c r="E21" s="14"/>
      <c r="F21" s="14"/>
      <c r="G21" s="14"/>
      <c r="H21" s="14"/>
      <c r="I21" s="14"/>
      <c r="J21" s="14"/>
    </row>
    <row r="22" spans="1:10" x14ac:dyDescent="0.15">
      <c r="A22" s="19" t="s">
        <v>32</v>
      </c>
      <c r="B22" s="15" t="s">
        <v>37</v>
      </c>
      <c r="C22" s="14">
        <f t="shared" ref="C22:J22" si="0">SUM(C12:C21)</f>
        <v>911</v>
      </c>
      <c r="D22" s="14">
        <f t="shared" si="0"/>
        <v>1045</v>
      </c>
      <c r="E22" s="14">
        <f t="shared" si="0"/>
        <v>900</v>
      </c>
      <c r="F22" s="14">
        <f t="shared" si="0"/>
        <v>1045</v>
      </c>
      <c r="G22" s="14">
        <f t="shared" si="0"/>
        <v>773</v>
      </c>
      <c r="H22" s="14">
        <f t="shared" si="0"/>
        <v>893</v>
      </c>
      <c r="I22" s="14">
        <f t="shared" si="0"/>
        <v>760</v>
      </c>
      <c r="J22" s="14">
        <f t="shared" si="0"/>
        <v>893</v>
      </c>
    </row>
    <row r="23" spans="1:10" ht="13.5" customHeight="1" x14ac:dyDescent="0.15">
      <c r="A23" s="17" t="s">
        <v>36</v>
      </c>
      <c r="B23" s="18">
        <v>10</v>
      </c>
      <c r="C23" s="14">
        <f t="shared" ref="C23:J23" si="1">C22*$B$23</f>
        <v>9110</v>
      </c>
      <c r="D23" s="14">
        <f t="shared" si="1"/>
        <v>10450</v>
      </c>
      <c r="E23" s="14">
        <f t="shared" si="1"/>
        <v>9000</v>
      </c>
      <c r="F23" s="14">
        <f t="shared" si="1"/>
        <v>10450</v>
      </c>
      <c r="G23" s="14">
        <f t="shared" si="1"/>
        <v>7730</v>
      </c>
      <c r="H23" s="14">
        <f t="shared" si="1"/>
        <v>8930</v>
      </c>
      <c r="I23" s="14">
        <f t="shared" si="1"/>
        <v>7600</v>
      </c>
      <c r="J23" s="14">
        <f t="shared" si="1"/>
        <v>8930</v>
      </c>
    </row>
    <row r="24" spans="1:10" ht="13.5" customHeight="1" x14ac:dyDescent="0.15">
      <c r="A24" s="17" t="s">
        <v>35</v>
      </c>
      <c r="B24" s="15" t="s">
        <v>34</v>
      </c>
      <c r="C24" s="14">
        <f t="shared" ref="C24:J24" si="2">C23*C11</f>
        <v>191310</v>
      </c>
      <c r="D24" s="14">
        <f t="shared" si="2"/>
        <v>52250</v>
      </c>
      <c r="E24" s="14">
        <f t="shared" si="2"/>
        <v>189000</v>
      </c>
      <c r="F24" s="14">
        <f t="shared" si="2"/>
        <v>52250</v>
      </c>
      <c r="G24" s="14">
        <f t="shared" si="2"/>
        <v>162330</v>
      </c>
      <c r="H24" s="14">
        <f t="shared" si="2"/>
        <v>44650</v>
      </c>
      <c r="I24" s="14">
        <f t="shared" si="2"/>
        <v>159600</v>
      </c>
      <c r="J24" s="14">
        <f t="shared" si="2"/>
        <v>44650</v>
      </c>
    </row>
    <row r="25" spans="1:10" ht="23.25" customHeight="1" x14ac:dyDescent="0.15">
      <c r="A25" s="14" t="s">
        <v>33</v>
      </c>
      <c r="B25" s="16" t="s">
        <v>32</v>
      </c>
      <c r="C25" s="51">
        <f>(C24+D24)*$B$10</f>
        <v>2435600</v>
      </c>
      <c r="D25" s="52"/>
      <c r="E25" s="51">
        <f>(E24+F24)*$B$10</f>
        <v>2412500</v>
      </c>
      <c r="F25" s="52"/>
      <c r="G25" s="39">
        <f>(G24+H24)*$B$10</f>
        <v>2069800</v>
      </c>
      <c r="H25" s="39"/>
      <c r="I25" s="39">
        <f>(I24+J24)*$B$10</f>
        <v>2042500</v>
      </c>
      <c r="J25" s="39"/>
    </row>
    <row r="26" spans="1:10" ht="13.5" customHeight="1" x14ac:dyDescent="0.15">
      <c r="A26" s="14" t="s">
        <v>31</v>
      </c>
      <c r="B26" s="15" t="s">
        <v>30</v>
      </c>
      <c r="C26" s="49">
        <v>8.1000000000000003E-2</v>
      </c>
      <c r="D26" s="50"/>
      <c r="E26" s="49">
        <v>8.1000000000000003E-2</v>
      </c>
      <c r="F26" s="50"/>
      <c r="G26" s="40">
        <v>8.1000000000000003E-2</v>
      </c>
      <c r="H26" s="40"/>
      <c r="I26" s="49">
        <v>8.1000000000000003E-2</v>
      </c>
      <c r="J26" s="50"/>
    </row>
    <row r="27" spans="1:10" ht="21" customHeight="1" x14ac:dyDescent="0.15">
      <c r="A27" s="14"/>
      <c r="B27" s="13" t="s">
        <v>29</v>
      </c>
      <c r="C27" s="53">
        <f>C25*C26</f>
        <v>197283.6</v>
      </c>
      <c r="D27" s="54"/>
      <c r="E27" s="53">
        <f>E25*E26</f>
        <v>195412.5</v>
      </c>
      <c r="F27" s="54"/>
      <c r="G27" s="41">
        <f>G25*G26</f>
        <v>167653.80000000002</v>
      </c>
      <c r="H27" s="41"/>
      <c r="I27" s="41">
        <f>I25*I26</f>
        <v>165442.5</v>
      </c>
      <c r="J27" s="41"/>
    </row>
    <row r="28" spans="1:10" ht="23.25" customHeight="1" x14ac:dyDescent="0.15">
      <c r="A28" s="42" t="s">
        <v>28</v>
      </c>
      <c r="B28" s="43"/>
      <c r="C28" s="51">
        <f>C25+C27</f>
        <v>2632883.6</v>
      </c>
      <c r="D28" s="52"/>
      <c r="E28" s="51">
        <f>E25+E27</f>
        <v>2607912.5</v>
      </c>
      <c r="F28" s="52"/>
      <c r="G28" s="39">
        <f>G25+G27</f>
        <v>2237453.7999999998</v>
      </c>
      <c r="H28" s="39"/>
      <c r="I28" s="39">
        <f>I25+I27</f>
        <v>2207942.5</v>
      </c>
      <c r="J28" s="39"/>
    </row>
    <row r="30" spans="1:10" ht="18.75" customHeight="1" x14ac:dyDescent="0.15">
      <c r="B30" s="10" t="s">
        <v>25</v>
      </c>
      <c r="C30" s="36" t="s">
        <v>27</v>
      </c>
      <c r="D30" s="37"/>
      <c r="E30" s="36" t="s">
        <v>26</v>
      </c>
      <c r="F30" s="37"/>
      <c r="G30" s="36" t="s">
        <v>24</v>
      </c>
      <c r="H30" s="37"/>
      <c r="I30" s="35" t="s">
        <v>23</v>
      </c>
      <c r="J30" s="35"/>
    </row>
    <row r="31" spans="1:10" s="11" customFormat="1" ht="18.75" customHeight="1" x14ac:dyDescent="0.15">
      <c r="A31" s="12"/>
      <c r="B31" s="9">
        <v>1</v>
      </c>
      <c r="C31" s="47">
        <f>C28*$B$31</f>
        <v>2632883.6</v>
      </c>
      <c r="D31" s="48"/>
      <c r="E31" s="47">
        <f t="shared" ref="E31" si="3">E28*$B$31</f>
        <v>2607912.5</v>
      </c>
      <c r="F31" s="48"/>
      <c r="G31" s="47">
        <f t="shared" ref="G31:J31" si="4">G28*$B$31</f>
        <v>2237453.7999999998</v>
      </c>
      <c r="H31" s="48"/>
      <c r="I31" s="47">
        <f t="shared" ref="I31:J31" si="5">I28*$B$31</f>
        <v>2207942.5</v>
      </c>
      <c r="J31" s="48"/>
    </row>
    <row r="32" spans="1:10" ht="18.75" customHeight="1" x14ac:dyDescent="0.15">
      <c r="A32" s="44"/>
      <c r="B32" s="8">
        <v>0.8</v>
      </c>
      <c r="C32" s="45">
        <f>C28*$B$32</f>
        <v>2106306.8800000004</v>
      </c>
      <c r="D32" s="46"/>
      <c r="E32" s="45">
        <f t="shared" ref="E32" si="6">E28*$B$32</f>
        <v>2086330</v>
      </c>
      <c r="F32" s="46"/>
      <c r="G32" s="45">
        <f t="shared" ref="G32:J32" si="7">G28*$B$32</f>
        <v>1789963.04</v>
      </c>
      <c r="H32" s="46"/>
      <c r="I32" s="45">
        <f t="shared" ref="I32" si="8">I28*$B$32</f>
        <v>1766354</v>
      </c>
      <c r="J32" s="46"/>
    </row>
    <row r="33" spans="1:10" ht="18.75" customHeight="1" x14ac:dyDescent="0.15">
      <c r="A33" s="44"/>
      <c r="B33" s="7">
        <v>1.2</v>
      </c>
      <c r="C33" s="45">
        <f>C28*$B$33</f>
        <v>3159460.32</v>
      </c>
      <c r="D33" s="46"/>
      <c r="E33" s="45">
        <f t="shared" ref="E33" si="9">E28*$B$33</f>
        <v>3129495</v>
      </c>
      <c r="F33" s="46"/>
      <c r="G33" s="45">
        <f t="shared" ref="G33:J33" si="10">G28*$B$33</f>
        <v>2684944.5599999996</v>
      </c>
      <c r="H33" s="46"/>
      <c r="I33" s="45">
        <f t="shared" ref="I33" si="11">I28*$B$33</f>
        <v>2649531</v>
      </c>
      <c r="J33" s="46"/>
    </row>
    <row r="34" spans="1:10" ht="18.75" customHeight="1" x14ac:dyDescent="0.15">
      <c r="B34" s="6"/>
      <c r="C34" s="5"/>
      <c r="D34" s="5"/>
      <c r="E34" s="5"/>
      <c r="F34" s="5"/>
    </row>
    <row r="35" spans="1:10" x14ac:dyDescent="0.15">
      <c r="A35" s="3" t="s">
        <v>66</v>
      </c>
      <c r="B35" s="6"/>
      <c r="C35" s="5"/>
      <c r="D35" s="5"/>
      <c r="E35" s="5"/>
      <c r="F35" s="5"/>
    </row>
    <row r="36" spans="1:10" x14ac:dyDescent="0.15">
      <c r="A36" s="3" t="s">
        <v>22</v>
      </c>
      <c r="B36" s="2" t="s">
        <v>21</v>
      </c>
    </row>
    <row r="37" spans="1:10" x14ac:dyDescent="0.15">
      <c r="A37" s="3" t="s">
        <v>20</v>
      </c>
      <c r="B37" s="2">
        <v>209</v>
      </c>
    </row>
    <row r="38" spans="1:10" x14ac:dyDescent="0.15">
      <c r="A38" s="3" t="s">
        <v>19</v>
      </c>
      <c r="B38" s="2">
        <v>155</v>
      </c>
    </row>
    <row r="39" spans="1:10" x14ac:dyDescent="0.15">
      <c r="A39" s="3" t="s">
        <v>18</v>
      </c>
      <c r="B39" s="2">
        <v>91</v>
      </c>
    </row>
    <row r="40" spans="1:10" ht="33.75" customHeight="1" x14ac:dyDescent="0.15">
      <c r="A40" s="4" t="s">
        <v>17</v>
      </c>
      <c r="B40" s="2">
        <v>187</v>
      </c>
    </row>
    <row r="41" spans="1:10" x14ac:dyDescent="0.15">
      <c r="A41" s="4" t="s">
        <v>16</v>
      </c>
      <c r="B41" s="2">
        <v>280</v>
      </c>
    </row>
    <row r="42" spans="1:10" ht="24" x14ac:dyDescent="0.15">
      <c r="A42" s="4" t="s">
        <v>15</v>
      </c>
      <c r="B42" s="2">
        <v>187</v>
      </c>
    </row>
    <row r="43" spans="1:10" x14ac:dyDescent="0.15">
      <c r="A43" s="4" t="s">
        <v>14</v>
      </c>
      <c r="B43" s="2">
        <v>280</v>
      </c>
    </row>
    <row r="44" spans="1:10" x14ac:dyDescent="0.15">
      <c r="A44" s="3" t="s">
        <v>13</v>
      </c>
      <c r="B44" s="2">
        <v>150</v>
      </c>
    </row>
    <row r="45" spans="1:10" x14ac:dyDescent="0.15">
      <c r="A45" s="3" t="s">
        <v>12</v>
      </c>
      <c r="B45" s="2">
        <v>15</v>
      </c>
    </row>
    <row r="46" spans="1:10" x14ac:dyDescent="0.15">
      <c r="A46" s="3" t="s">
        <v>11</v>
      </c>
      <c r="B46" s="2">
        <v>10</v>
      </c>
    </row>
    <row r="47" spans="1:10" x14ac:dyDescent="0.15">
      <c r="A47" s="3" t="s">
        <v>10</v>
      </c>
      <c r="B47" s="2">
        <v>6</v>
      </c>
    </row>
    <row r="48" spans="1:10" x14ac:dyDescent="0.15">
      <c r="A48" s="3" t="s">
        <v>9</v>
      </c>
      <c r="B48" s="2">
        <v>94</v>
      </c>
    </row>
    <row r="49" spans="1:2" x14ac:dyDescent="0.15">
      <c r="A49" s="3" t="s">
        <v>8</v>
      </c>
      <c r="B49" s="2">
        <v>25</v>
      </c>
    </row>
    <row r="50" spans="1:2" x14ac:dyDescent="0.15">
      <c r="A50" s="3" t="s">
        <v>7</v>
      </c>
      <c r="B50" s="2">
        <v>155</v>
      </c>
    </row>
    <row r="51" spans="1:2" x14ac:dyDescent="0.15">
      <c r="A51" s="3" t="s">
        <v>6</v>
      </c>
      <c r="B51" s="2">
        <v>200</v>
      </c>
    </row>
    <row r="52" spans="1:2" x14ac:dyDescent="0.15">
      <c r="B52" s="2">
        <v>200</v>
      </c>
    </row>
    <row r="53" spans="1:2" x14ac:dyDescent="0.15">
      <c r="A53" s="3" t="s">
        <v>5</v>
      </c>
      <c r="B53" s="2">
        <v>200</v>
      </c>
    </row>
    <row r="54" spans="1:2" x14ac:dyDescent="0.15">
      <c r="A54" s="3" t="s">
        <v>4</v>
      </c>
      <c r="B54" s="2">
        <v>400</v>
      </c>
    </row>
    <row r="55" spans="1:2" x14ac:dyDescent="0.15">
      <c r="A55" s="3" t="s">
        <v>3</v>
      </c>
      <c r="B55" s="2">
        <v>600</v>
      </c>
    </row>
    <row r="56" spans="1:2" ht="24" x14ac:dyDescent="0.15">
      <c r="A56" s="4" t="s">
        <v>2</v>
      </c>
      <c r="B56" s="2">
        <v>61</v>
      </c>
    </row>
    <row r="57" spans="1:2" x14ac:dyDescent="0.15">
      <c r="A57" s="3" t="s">
        <v>1</v>
      </c>
      <c r="B57" s="2">
        <v>91</v>
      </c>
    </row>
    <row r="58" spans="1:2" x14ac:dyDescent="0.15">
      <c r="A58" s="3" t="s">
        <v>0</v>
      </c>
      <c r="B58" s="2">
        <v>123</v>
      </c>
    </row>
  </sheetData>
  <mergeCells count="43">
    <mergeCell ref="G33:H33"/>
    <mergeCell ref="E26:F26"/>
    <mergeCell ref="C26:D26"/>
    <mergeCell ref="C30:D30"/>
    <mergeCell ref="E30:F30"/>
    <mergeCell ref="G30:H30"/>
    <mergeCell ref="I30:J30"/>
    <mergeCell ref="A32:A33"/>
    <mergeCell ref="C32:D32"/>
    <mergeCell ref="E32:F32"/>
    <mergeCell ref="G32:H32"/>
    <mergeCell ref="I32:J32"/>
    <mergeCell ref="C33:D33"/>
    <mergeCell ref="I33:J33"/>
    <mergeCell ref="C31:D31"/>
    <mergeCell ref="E31:F31"/>
    <mergeCell ref="G31:H31"/>
    <mergeCell ref="I31:J31"/>
    <mergeCell ref="E33:F33"/>
    <mergeCell ref="C27:D27"/>
    <mergeCell ref="E27:F27"/>
    <mergeCell ref="G27:H27"/>
    <mergeCell ref="I27:J27"/>
    <mergeCell ref="A28:B28"/>
    <mergeCell ref="C28:D28"/>
    <mergeCell ref="E28:F28"/>
    <mergeCell ref="G28:H28"/>
    <mergeCell ref="I28:J28"/>
    <mergeCell ref="I25:J25"/>
    <mergeCell ref="G26:H26"/>
    <mergeCell ref="I26:J26"/>
    <mergeCell ref="A14:A15"/>
    <mergeCell ref="A17:A21"/>
    <mergeCell ref="C25:D25"/>
    <mergeCell ref="E25:F25"/>
    <mergeCell ref="G25:H25"/>
    <mergeCell ref="C8:D8"/>
    <mergeCell ref="I8:J8"/>
    <mergeCell ref="A9:B9"/>
    <mergeCell ref="C9:D9"/>
    <mergeCell ref="E9:F9"/>
    <mergeCell ref="G9:H9"/>
    <mergeCell ref="I9:J9"/>
  </mergeCells>
  <phoneticPr fontId="2"/>
  <pageMargins left="0.25" right="0.25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売上計算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dcterms:created xsi:type="dcterms:W3CDTF">2018-03-15T12:36:40Z</dcterms:created>
  <dcterms:modified xsi:type="dcterms:W3CDTF">2018-03-15T15:07:03Z</dcterms:modified>
</cp:coreProperties>
</file>